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4/"/>
    </mc:Choice>
  </mc:AlternateContent>
  <xr:revisionPtr revIDLastSave="1" documentId="13_ncr:1_{61628905-7E84-0C4D-806D-3A7C969BE0F0}" xr6:coauthVersionLast="47" xr6:coauthVersionMax="47" xr10:uidLastSave="{820A851E-1A7D-49EC-9359-AC3D995F5D9A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5" l="1"/>
  <c r="D97" i="5"/>
  <c r="C97" i="5"/>
  <c r="E68" i="5"/>
  <c r="D68" i="5"/>
  <c r="C68" i="5"/>
  <c r="J66" i="5"/>
  <c r="I66" i="5"/>
  <c r="J65" i="5"/>
  <c r="I65" i="5"/>
  <c r="J64" i="5"/>
  <c r="I64" i="5"/>
  <c r="E59" i="5"/>
  <c r="D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J13" i="5"/>
  <c r="I13" i="5"/>
  <c r="J12" i="5"/>
  <c r="I12" i="5"/>
  <c r="J11" i="5"/>
  <c r="I11" i="5"/>
  <c r="J10" i="5"/>
  <c r="I10" i="5"/>
  <c r="J9" i="5"/>
  <c r="I9" i="5"/>
  <c r="C8" i="5"/>
  <c r="I8" i="5" s="1"/>
  <c r="C15" i="5" l="1"/>
  <c r="C59" i="5"/>
  <c r="J68" i="5"/>
  <c r="I39" i="5"/>
  <c r="J15" i="5"/>
  <c r="D70" i="5"/>
  <c r="J39" i="5"/>
  <c r="I15" i="5"/>
  <c r="C70" i="5"/>
  <c r="I59" i="5"/>
  <c r="J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<sst xmlns="http://schemas.openxmlformats.org/spreadsheetml/2006/main" count="183" uniqueCount="87">
  <si>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</si>
  <si>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</si>
  <si>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</si>
  <si>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</si>
  <si>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</si>
  <si>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</si>
  <si>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</si>
  <si>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</si>
  <si>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</si>
  <si>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</si>
  <si>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</si>
  <si>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</si>
  <si>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</si>
  <si>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</si>
  <si>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</si>
  <si>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</si>
  <si>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</si>
  <si>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</si>
  <si>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</si>
  <si>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</si>
  <si>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</si>
  <si>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</si>
  <si>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</si>
  <si>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</si>
  <si>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</si>
  <si>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</si>
  <si>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</si>
  <si>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</si>
  <si>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</si>
  <si>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</si>
  <si>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</si>
  <si>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</si>
  <si>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</si>
  <si>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</si>
  <si>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</si>
  <si>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</si>
  <si>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</si>
  <si>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</si>
  <si>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</si>
  <si>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</si>
  <si>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</si>
  <si>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</si>
  <si>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</si>
  <si>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</si>
  <si>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</si>
  <si>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</si>
  <si>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</si>
  <si>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</si>
  <si>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</si>
  <si>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</si>
  <si>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</si>
  <si>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</si>
  <si>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</si>
  <si>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</si>
  <si>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</si>
  <si>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</si>
  <si>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</si>
  <si>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</si>
  <si>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</si>
  <si>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</si>
  <si>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</si>
  <si>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</si>
  <si>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</si>
  <si>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</si>
  <si>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</si>
  <si>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EG</t>
  </si>
  <si>
    <t>UG/
2.OG HG</t>
  </si>
  <si>
    <t>UG/EG</t>
  </si>
  <si>
    <t>1.OG
Aula</t>
  </si>
  <si>
    <t>1.OG
Aula Emp.</t>
  </si>
  <si>
    <t>3.OG</t>
  </si>
  <si>
    <t>UG/3.OG</t>
  </si>
  <si>
    <t>plus 66,75 m² Lager im UG</t>
  </si>
  <si>
    <t>plus 52,77qm Lagerfläche im UG</t>
  </si>
  <si>
    <t>2.OG HG</t>
  </si>
  <si>
    <t>1.OG HG</t>
  </si>
  <si>
    <t>2.OG</t>
  </si>
  <si>
    <t>2.OG/
2.OG HG</t>
  </si>
  <si>
    <t>zentral genutzte Bereiche aus
Bestand (Hinweis: keine zusätzliche Fläche ausgewiesen!)</t>
  </si>
  <si>
    <t>plus Teil des 
Außenbereiches im Atrium I</t>
  </si>
  <si>
    <t>1.OG Aula 
-2.OG</t>
  </si>
  <si>
    <t>Atrium I</t>
  </si>
  <si>
    <t>Atrium II</t>
  </si>
  <si>
    <t>Offene Lernzone</t>
  </si>
  <si>
    <t>Think Tanks</t>
  </si>
  <si>
    <t>Offene Lernzone/ Veranstaltung</t>
  </si>
  <si>
    <t>408.83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</si>
</sst>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3" borderId="15" xfId="0" applyNumberForma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zoomScale="85" zoomScaleNormal="85" zoomScaleSheetLayoutView="100" zoomScalePageLayoutView="40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9.42578125" style="6" bestFit="1" customWidth="1"/>
    <col min="3" max="3" width="17.140625" style="9" customWidth="1"/>
    <col min="4" max="5" width="12.85546875" style="9" customWidth="1"/>
    <col min="6" max="6" width="31" style="9" customWidth="1"/>
    <col min="7" max="7" width="28.855468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5">
        <v>638692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88" t="s">
        <v>64</v>
      </c>
      <c r="B3" s="89"/>
      <c r="C3" s="89"/>
      <c r="D3" s="89"/>
      <c r="E3" s="89"/>
      <c r="F3" s="89"/>
      <c r="G3" s="90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91" t="s">
        <v>54</v>
      </c>
      <c r="B5" s="91"/>
      <c r="C5" s="91"/>
      <c r="D5" s="91"/>
      <c r="E5" s="91"/>
      <c r="F5" s="92"/>
      <c r="G5" s="93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94" t="s">
        <v>0</v>
      </c>
      <c r="B6" s="95" t="s">
        <v>3</v>
      </c>
      <c r="C6" s="57" t="s">
        <v>18</v>
      </c>
      <c r="D6" s="52" t="s">
        <v>6</v>
      </c>
      <c r="E6" s="52" t="s">
        <v>7</v>
      </c>
      <c r="F6" s="96" t="s">
        <v>52</v>
      </c>
      <c r="G6" s="98" t="s">
        <v>2</v>
      </c>
      <c r="H6" s="67"/>
      <c r="I6" s="99" t="s">
        <v>8</v>
      </c>
      <c r="J6" s="100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4"/>
      <c r="B7" s="95"/>
      <c r="C7" s="54" t="s">
        <v>1</v>
      </c>
      <c r="D7" s="55" t="s">
        <v>1</v>
      </c>
      <c r="E7" s="55" t="s">
        <v>1</v>
      </c>
      <c r="F7" s="97"/>
      <c r="G7" s="98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65</v>
      </c>
      <c r="C8" s="15">
        <f>303.09</f>
        <v>303.08999999999997</v>
      </c>
      <c r="D8" s="16">
        <v>303.38</v>
      </c>
      <c r="E8" s="17"/>
      <c r="F8" s="31"/>
      <c r="G8" s="83" t="s">
        <v>59</v>
      </c>
      <c r="I8" s="22">
        <f t="shared" ref="I8:I15" si="0">(D8-C8)/C8</f>
        <v>9.568115081329654E-4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65</v>
      </c>
      <c r="C9" s="15">
        <v>87.83</v>
      </c>
      <c r="D9" s="16">
        <v>94.43</v>
      </c>
      <c r="E9" s="17"/>
      <c r="F9" s="31"/>
      <c r="G9" s="83" t="s">
        <v>59</v>
      </c>
      <c r="I9" s="22">
        <f t="shared" si="0"/>
        <v>7.5145166799499133E-2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65</v>
      </c>
      <c r="C10" s="15">
        <v>111.49</v>
      </c>
      <c r="D10" s="16">
        <v>92.2</v>
      </c>
      <c r="E10" s="17"/>
      <c r="F10" s="31"/>
      <c r="G10" s="21"/>
      <c r="I10" s="22">
        <f t="shared" si="0"/>
        <v>-0.1730200017938828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67</v>
      </c>
      <c r="C11" s="15">
        <v>229.71</v>
      </c>
      <c r="D11" s="16">
        <v>222.48</v>
      </c>
      <c r="E11" s="17"/>
      <c r="F11" s="84" t="s">
        <v>73</v>
      </c>
      <c r="G11" s="21"/>
      <c r="I11" s="22">
        <f t="shared" si="0"/>
        <v>-3.1474467807235285E-2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67</v>
      </c>
      <c r="C12" s="15">
        <v>140.09</v>
      </c>
      <c r="D12" s="16">
        <v>138.83000000000001</v>
      </c>
      <c r="E12" s="17"/>
      <c r="F12" s="31"/>
      <c r="G12" s="21"/>
      <c r="I12" s="22">
        <f t="shared" si="0"/>
        <v>-8.9942180027124761E-3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67</v>
      </c>
      <c r="C13" s="15">
        <v>611.96</v>
      </c>
      <c r="D13" s="16">
        <v>638.58000000000004</v>
      </c>
      <c r="E13" s="17"/>
      <c r="F13" s="31"/>
      <c r="G13" s="21"/>
      <c r="I13" s="22">
        <f t="shared" si="0"/>
        <v>4.3499575135629784E-2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1489.9</v>
      </c>
      <c r="E15" s="42">
        <f>SUM(E8:E14)</f>
        <v>0</v>
      </c>
      <c r="F15" s="43"/>
      <c r="G15" s="44"/>
      <c r="H15" s="68"/>
      <c r="I15" s="24">
        <f t="shared" si="0"/>
        <v>3.860743715342594E-3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1" t="s">
        <v>55</v>
      </c>
      <c r="B17" s="101"/>
      <c r="C17" s="101"/>
      <c r="D17" s="101"/>
      <c r="E17" s="101"/>
      <c r="F17" s="102"/>
      <c r="G17" s="103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94" t="s">
        <v>0</v>
      </c>
      <c r="B18" s="95" t="s">
        <v>3</v>
      </c>
      <c r="C18" s="57" t="s">
        <v>18</v>
      </c>
      <c r="D18" s="52" t="s">
        <v>6</v>
      </c>
      <c r="E18" s="52" t="s">
        <v>7</v>
      </c>
      <c r="F18" s="96" t="s">
        <v>52</v>
      </c>
      <c r="G18" s="98" t="s">
        <v>2</v>
      </c>
      <c r="H18" s="67"/>
      <c r="I18" s="99" t="s">
        <v>8</v>
      </c>
      <c r="J18" s="100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4"/>
      <c r="B19" s="95"/>
      <c r="C19" s="54" t="s">
        <v>1</v>
      </c>
      <c r="D19" s="55" t="s">
        <v>1</v>
      </c>
      <c r="E19" s="55" t="s">
        <v>1</v>
      </c>
      <c r="F19" s="97"/>
      <c r="G19" s="98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67</v>
      </c>
      <c r="C20" s="15">
        <v>148.19999999999999</v>
      </c>
      <c r="D20" s="16">
        <v>179.84</v>
      </c>
      <c r="E20" s="17"/>
      <c r="F20" s="31"/>
      <c r="G20" s="21"/>
      <c r="I20" s="22">
        <f>(D20-C20)/C20</f>
        <v>0.2134952766531715</v>
      </c>
      <c r="J20" s="23">
        <f>(E20-C20)/C20</f>
        <v>-1</v>
      </c>
    </row>
    <row r="21" spans="1:24" ht="45" customHeight="1" x14ac:dyDescent="0.25">
      <c r="A21" s="80" t="s">
        <v>47</v>
      </c>
      <c r="B21" s="14"/>
      <c r="C21" s="15" t="s">
        <v>63</v>
      </c>
      <c r="D21" s="16"/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/>
      <c r="C22" s="15" t="s">
        <v>63</v>
      </c>
      <c r="D22" s="16"/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85" t="s">
        <v>66</v>
      </c>
      <c r="C23" s="15">
        <v>264.66000000000003</v>
      </c>
      <c r="D23" s="16">
        <v>278.24</v>
      </c>
      <c r="E23" s="17"/>
      <c r="F23" s="31"/>
      <c r="G23" s="21"/>
      <c r="I23" s="22">
        <f t="shared" ref="I23:I31" si="2">(D23-C23)/C23</f>
        <v>5.131111614902132E-2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/>
      <c r="C24" s="15" t="s">
        <v>63</v>
      </c>
      <c r="D24" s="16"/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 t="s">
        <v>65</v>
      </c>
      <c r="C25" s="15">
        <v>84.66</v>
      </c>
      <c r="D25" s="16">
        <v>89.81</v>
      </c>
      <c r="E25" s="17"/>
      <c r="F25" s="31"/>
      <c r="G25" s="21"/>
      <c r="I25" s="22">
        <f t="shared" si="2"/>
        <v>6.0831561540278835E-2</v>
      </c>
      <c r="J25" s="23">
        <f t="shared" si="3"/>
        <v>-1</v>
      </c>
    </row>
    <row r="26" spans="1:24" ht="30" customHeight="1" x14ac:dyDescent="0.25">
      <c r="A26" s="80" t="s">
        <v>42</v>
      </c>
      <c r="B26" s="85" t="s">
        <v>68</v>
      </c>
      <c r="C26" s="15">
        <v>80.260000000000005</v>
      </c>
      <c r="D26" s="16">
        <v>118.04</v>
      </c>
      <c r="E26" s="17"/>
      <c r="F26" s="31"/>
      <c r="G26" s="21"/>
      <c r="I26" s="22">
        <f t="shared" si="2"/>
        <v>0.4707201594816845</v>
      </c>
      <c r="J26" s="23">
        <f t="shared" si="3"/>
        <v>-1</v>
      </c>
    </row>
    <row r="27" spans="1:24" ht="28.5" x14ac:dyDescent="0.25">
      <c r="A27" s="80" t="s">
        <v>43</v>
      </c>
      <c r="B27" s="85" t="s">
        <v>69</v>
      </c>
      <c r="C27" s="15">
        <v>81.78</v>
      </c>
      <c r="D27" s="16">
        <v>110.94</v>
      </c>
      <c r="E27" s="17"/>
      <c r="F27" s="31"/>
      <c r="G27" s="21"/>
      <c r="I27" s="22">
        <f t="shared" si="2"/>
        <v>0.35656639765223769</v>
      </c>
      <c r="J27" s="23">
        <f t="shared" si="3"/>
        <v>-1</v>
      </c>
    </row>
    <row r="28" spans="1:24" ht="28.5" x14ac:dyDescent="0.25">
      <c r="A28" s="80" t="s">
        <v>50</v>
      </c>
      <c r="B28" s="85" t="s">
        <v>69</v>
      </c>
      <c r="C28" s="15">
        <v>137.71</v>
      </c>
      <c r="D28" s="16">
        <v>139.76</v>
      </c>
      <c r="E28" s="17"/>
      <c r="F28" s="31"/>
      <c r="G28" s="21"/>
      <c r="I28" s="22">
        <f t="shared" si="2"/>
        <v>1.4886355384503542E-2</v>
      </c>
      <c r="J28" s="23">
        <f t="shared" si="3"/>
        <v>-1</v>
      </c>
    </row>
    <row r="29" spans="1:24" ht="30" customHeight="1" x14ac:dyDescent="0.25">
      <c r="A29" s="80" t="s">
        <v>36</v>
      </c>
      <c r="B29" s="85" t="s">
        <v>66</v>
      </c>
      <c r="C29" s="15">
        <v>484.25</v>
      </c>
      <c r="D29" s="16">
        <v>505.63</v>
      </c>
      <c r="E29" s="17"/>
      <c r="F29" s="31"/>
      <c r="G29" s="21"/>
      <c r="I29" s="22">
        <f t="shared" si="2"/>
        <v>4.4150748580278773E-2</v>
      </c>
      <c r="J29" s="23">
        <f t="shared" si="3"/>
        <v>-1</v>
      </c>
    </row>
    <row r="30" spans="1:24" ht="28.5" x14ac:dyDescent="0.25">
      <c r="A30" s="80" t="s">
        <v>45</v>
      </c>
      <c r="B30" s="14"/>
      <c r="C30" s="15" t="s">
        <v>63</v>
      </c>
      <c r="D30" s="16"/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65</v>
      </c>
      <c r="C31" s="15">
        <v>242.57</v>
      </c>
      <c r="D31" s="16">
        <v>256.32</v>
      </c>
      <c r="E31" s="17"/>
      <c r="F31" s="31"/>
      <c r="G31" s="21"/>
      <c r="I31" s="22">
        <f t="shared" si="2"/>
        <v>5.6684668343158676E-2</v>
      </c>
      <c r="J31" s="23">
        <f t="shared" si="3"/>
        <v>-1</v>
      </c>
    </row>
    <row r="32" spans="1:24" ht="30" customHeight="1" x14ac:dyDescent="0.25">
      <c r="A32" s="80" t="s">
        <v>51</v>
      </c>
      <c r="B32" s="14"/>
      <c r="C32" s="15" t="s">
        <v>63</v>
      </c>
      <c r="D32" s="16"/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 t="s">
        <v>70</v>
      </c>
      <c r="C33" s="15">
        <v>248.21</v>
      </c>
      <c r="D33" s="16">
        <v>268.57</v>
      </c>
      <c r="E33" s="17"/>
      <c r="F33" s="31"/>
      <c r="G33" s="21"/>
      <c r="I33" s="22">
        <f t="shared" ref="I33:I39" si="4">(D33-C33)/C33</f>
        <v>8.2027315579549509E-2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71</v>
      </c>
      <c r="C34" s="15">
        <v>252.08</v>
      </c>
      <c r="D34" s="16">
        <v>277.61</v>
      </c>
      <c r="E34" s="17"/>
      <c r="F34" s="84" t="s">
        <v>72</v>
      </c>
      <c r="G34" s="21"/>
      <c r="I34" s="22">
        <f t="shared" si="4"/>
        <v>0.10127737226277372</v>
      </c>
      <c r="J34" s="23">
        <f t="shared" si="5"/>
        <v>-1</v>
      </c>
    </row>
    <row r="35" spans="1:24" ht="30" customHeight="1" x14ac:dyDescent="0.25">
      <c r="A35" s="80" t="s">
        <v>38</v>
      </c>
      <c r="B35" s="85" t="s">
        <v>75</v>
      </c>
      <c r="C35" s="15">
        <v>266.77999999999997</v>
      </c>
      <c r="D35" s="16">
        <v>280.73</v>
      </c>
      <c r="E35" s="17"/>
      <c r="F35" s="31"/>
      <c r="G35" s="21"/>
      <c r="I35" s="22">
        <f t="shared" si="4"/>
        <v>5.2290276632431396E-2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76</v>
      </c>
      <c r="C36" s="15">
        <v>122.55</v>
      </c>
      <c r="D36" s="16">
        <v>139.02000000000001</v>
      </c>
      <c r="E36" s="17"/>
      <c r="F36" s="31"/>
      <c r="G36" s="21"/>
      <c r="I36" s="22">
        <f t="shared" si="4"/>
        <v>0.13439412484700133</v>
      </c>
      <c r="J36" s="23">
        <f t="shared" si="5"/>
        <v>-1</v>
      </c>
    </row>
    <row r="37" spans="1:24" ht="30" customHeight="1" x14ac:dyDescent="0.25">
      <c r="A37" s="80" t="s">
        <v>46</v>
      </c>
      <c r="B37" s="85" t="s">
        <v>68</v>
      </c>
      <c r="C37" s="15">
        <v>124.26</v>
      </c>
      <c r="D37" s="16">
        <v>142.51</v>
      </c>
      <c r="E37" s="17"/>
      <c r="F37" s="31"/>
      <c r="G37" s="21"/>
      <c r="I37" s="22">
        <f t="shared" si="4"/>
        <v>0.14686946724609679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2787.0200000000004</v>
      </c>
      <c r="E39" s="42">
        <f>SUM(E20:E38)</f>
        <v>0</v>
      </c>
      <c r="F39" s="43"/>
      <c r="G39" s="44"/>
      <c r="H39" s="68"/>
      <c r="I39" s="24">
        <f t="shared" si="4"/>
        <v>9.8129607520971551E-2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104" t="s">
        <v>56</v>
      </c>
      <c r="B41" s="104"/>
      <c r="C41" s="104"/>
      <c r="D41" s="104"/>
      <c r="E41" s="104"/>
      <c r="F41" s="105"/>
      <c r="G41" s="106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94" t="s">
        <v>0</v>
      </c>
      <c r="B42" s="95" t="s">
        <v>3</v>
      </c>
      <c r="C42" s="57" t="s">
        <v>18</v>
      </c>
      <c r="D42" s="52" t="s">
        <v>6</v>
      </c>
      <c r="E42" s="52" t="s">
        <v>7</v>
      </c>
      <c r="F42" s="96" t="s">
        <v>52</v>
      </c>
      <c r="G42" s="98" t="s">
        <v>2</v>
      </c>
      <c r="H42" s="67"/>
      <c r="I42" s="99" t="s">
        <v>8</v>
      </c>
      <c r="J42" s="100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4"/>
      <c r="B43" s="95"/>
      <c r="C43" s="54" t="s">
        <v>1</v>
      </c>
      <c r="D43" s="55" t="s">
        <v>1</v>
      </c>
      <c r="E43" s="55" t="s">
        <v>1</v>
      </c>
      <c r="F43" s="97"/>
      <c r="G43" s="98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/>
      <c r="C44" s="15">
        <v>414.66</v>
      </c>
      <c r="D44" s="16"/>
      <c r="E44" s="17"/>
      <c r="F44" s="31"/>
      <c r="G44" s="83" t="s">
        <v>49</v>
      </c>
      <c r="I44" s="22">
        <f t="shared" ref="I44:I59" si="6">(D44-C44)/C44</f>
        <v>-1</v>
      </c>
      <c r="J44" s="23">
        <f t="shared" ref="J44:J59" si="7">(E44-C44)/C44</f>
        <v>-1</v>
      </c>
    </row>
    <row r="45" spans="1:24" ht="45" customHeight="1" x14ac:dyDescent="0.25">
      <c r="A45" s="82" t="s">
        <v>21</v>
      </c>
      <c r="B45" s="14" t="s">
        <v>76</v>
      </c>
      <c r="C45" s="15">
        <v>160.79</v>
      </c>
      <c r="D45" s="16">
        <v>165.81</v>
      </c>
      <c r="E45" s="17"/>
      <c r="F45" s="31"/>
      <c r="G45" s="21"/>
      <c r="I45" s="22">
        <f t="shared" si="6"/>
        <v>3.1220847067603773E-2</v>
      </c>
      <c r="J45" s="23">
        <f t="shared" si="7"/>
        <v>-1</v>
      </c>
    </row>
    <row r="46" spans="1:24" ht="28.5" x14ac:dyDescent="0.25">
      <c r="A46" s="82" t="s">
        <v>22</v>
      </c>
      <c r="B46" s="85" t="s">
        <v>69</v>
      </c>
      <c r="C46" s="15">
        <v>64.38</v>
      </c>
      <c r="D46" s="16">
        <v>67.94</v>
      </c>
      <c r="E46" s="17"/>
      <c r="F46" s="31"/>
      <c r="G46" s="21"/>
      <c r="I46" s="22">
        <f t="shared" si="6"/>
        <v>5.5296675986331201E-2</v>
      </c>
      <c r="J46" s="23">
        <f t="shared" si="7"/>
        <v>-1</v>
      </c>
    </row>
    <row r="47" spans="1:24" ht="28.5" x14ac:dyDescent="0.25">
      <c r="A47" s="82" t="s">
        <v>23</v>
      </c>
      <c r="B47" s="85" t="s">
        <v>69</v>
      </c>
      <c r="C47" s="15">
        <v>314.49</v>
      </c>
      <c r="D47" s="16">
        <v>329.58</v>
      </c>
      <c r="E47" s="17"/>
      <c r="F47" s="31"/>
      <c r="G47" s="21"/>
      <c r="I47" s="22">
        <f t="shared" si="6"/>
        <v>4.7982447772584105E-2</v>
      </c>
      <c r="J47" s="23">
        <f t="shared" si="7"/>
        <v>-1</v>
      </c>
    </row>
    <row r="48" spans="1:24" ht="28.5" x14ac:dyDescent="0.25">
      <c r="A48" s="82" t="s">
        <v>24</v>
      </c>
      <c r="B48" s="85" t="s">
        <v>69</v>
      </c>
      <c r="C48" s="15">
        <v>232</v>
      </c>
      <c r="D48" s="16">
        <v>234.93</v>
      </c>
      <c r="E48" s="17"/>
      <c r="F48" s="31"/>
      <c r="G48" s="21"/>
      <c r="I48" s="22">
        <f t="shared" si="6"/>
        <v>1.2629310344827616E-2</v>
      </c>
      <c r="J48" s="23">
        <f t="shared" si="7"/>
        <v>-1</v>
      </c>
    </row>
    <row r="49" spans="1:24" ht="30" customHeight="1" x14ac:dyDescent="0.25">
      <c r="A49" s="82" t="s">
        <v>25</v>
      </c>
      <c r="B49" s="85" t="s">
        <v>77</v>
      </c>
      <c r="C49" s="15">
        <v>98.19</v>
      </c>
      <c r="D49" s="16">
        <v>115.49</v>
      </c>
      <c r="E49" s="17"/>
      <c r="F49" s="31"/>
      <c r="G49" s="21"/>
      <c r="I49" s="22">
        <f t="shared" si="6"/>
        <v>0.17618902128526323</v>
      </c>
      <c r="J49" s="23">
        <f t="shared" si="7"/>
        <v>-1</v>
      </c>
    </row>
    <row r="50" spans="1:24" ht="28.5" x14ac:dyDescent="0.25">
      <c r="A50" s="82" t="s">
        <v>26</v>
      </c>
      <c r="B50" s="85" t="s">
        <v>69</v>
      </c>
      <c r="C50" s="15">
        <v>50.46</v>
      </c>
      <c r="D50" s="16">
        <v>61.94</v>
      </c>
      <c r="E50" s="17"/>
      <c r="F50" s="31"/>
      <c r="G50" s="21"/>
      <c r="I50" s="22">
        <f t="shared" si="6"/>
        <v>0.22750693618707882</v>
      </c>
      <c r="J50" s="23">
        <f t="shared" si="7"/>
        <v>-1</v>
      </c>
    </row>
    <row r="51" spans="1:24" ht="28.5" x14ac:dyDescent="0.25">
      <c r="A51" s="82" t="s">
        <v>27</v>
      </c>
      <c r="B51" s="85" t="s">
        <v>69</v>
      </c>
      <c r="C51" s="15">
        <f>97.3+66.58</f>
        <v>163.88</v>
      </c>
      <c r="D51" s="16">
        <v>161.65</v>
      </c>
      <c r="E51" s="17"/>
      <c r="F51" s="31"/>
      <c r="G51" s="21"/>
      <c r="I51" s="22">
        <f t="shared" si="6"/>
        <v>-1.3607517695874968E-2</v>
      </c>
      <c r="J51" s="23">
        <f t="shared" si="7"/>
        <v>-1</v>
      </c>
    </row>
    <row r="52" spans="1:24" ht="30" customHeight="1" x14ac:dyDescent="0.25">
      <c r="A52" s="82" t="s">
        <v>28</v>
      </c>
      <c r="B52" s="85" t="s">
        <v>77</v>
      </c>
      <c r="C52" s="15">
        <v>356.31</v>
      </c>
      <c r="D52" s="16">
        <v>395.81</v>
      </c>
      <c r="E52" s="17"/>
      <c r="F52" s="31"/>
      <c r="G52" s="21"/>
      <c r="I52" s="22">
        <f t="shared" si="6"/>
        <v>0.11085852207347534</v>
      </c>
      <c r="J52" s="23">
        <f t="shared" si="7"/>
        <v>-1</v>
      </c>
    </row>
    <row r="53" spans="1:24" ht="45" customHeight="1" x14ac:dyDescent="0.25">
      <c r="A53" s="82" t="s">
        <v>29</v>
      </c>
      <c r="B53" s="85" t="s">
        <v>77</v>
      </c>
      <c r="C53" s="15">
        <v>60.05</v>
      </c>
      <c r="D53" s="16">
        <v>67.63</v>
      </c>
      <c r="E53" s="17"/>
      <c r="F53" s="31"/>
      <c r="G53" s="21"/>
      <c r="I53" s="22">
        <f t="shared" si="6"/>
        <v>0.12622814321398831</v>
      </c>
      <c r="J53" s="23">
        <f t="shared" si="7"/>
        <v>-1</v>
      </c>
    </row>
    <row r="54" spans="1:24" ht="30" customHeight="1" x14ac:dyDescent="0.25">
      <c r="A54" s="82" t="s">
        <v>30</v>
      </c>
      <c r="B54" s="85" t="s">
        <v>77</v>
      </c>
      <c r="C54" s="15">
        <v>406.23</v>
      </c>
      <c r="D54" s="16">
        <v>407.26</v>
      </c>
      <c r="E54" s="17"/>
      <c r="F54" s="31"/>
      <c r="G54" s="21"/>
      <c r="I54" s="22">
        <f t="shared" si="6"/>
        <v>2.5355094404646943E-3</v>
      </c>
      <c r="J54" s="23">
        <f t="shared" si="7"/>
        <v>-1</v>
      </c>
    </row>
    <row r="55" spans="1:24" ht="30" customHeight="1" x14ac:dyDescent="0.25">
      <c r="A55" s="82" t="s">
        <v>31</v>
      </c>
      <c r="B55" s="85" t="s">
        <v>77</v>
      </c>
      <c r="C55" s="15">
        <v>295.58</v>
      </c>
      <c r="D55" s="16">
        <v>312.52</v>
      </c>
      <c r="E55" s="17"/>
      <c r="F55" s="31"/>
      <c r="G55" s="21"/>
      <c r="I55" s="22">
        <f t="shared" si="6"/>
        <v>5.7311049462074562E-2</v>
      </c>
      <c r="J55" s="23">
        <f t="shared" si="7"/>
        <v>-1</v>
      </c>
    </row>
    <row r="56" spans="1:24" ht="30" customHeight="1" x14ac:dyDescent="0.25">
      <c r="A56" s="82" t="s">
        <v>32</v>
      </c>
      <c r="B56" s="85" t="s">
        <v>69</v>
      </c>
      <c r="C56" s="15">
        <v>95.17</v>
      </c>
      <c r="D56" s="16">
        <v>94.65</v>
      </c>
      <c r="E56" s="17"/>
      <c r="F56" s="31"/>
      <c r="G56" s="21"/>
      <c r="I56" s="22">
        <f t="shared" si="6"/>
        <v>-5.4639066932856573E-3</v>
      </c>
      <c r="J56" s="23">
        <f t="shared" si="7"/>
        <v>-1</v>
      </c>
    </row>
    <row r="57" spans="1:24" ht="30" customHeight="1" x14ac:dyDescent="0.25">
      <c r="A57" s="82" t="s">
        <v>33</v>
      </c>
      <c r="B57" s="85" t="s">
        <v>77</v>
      </c>
      <c r="C57" s="15">
        <v>424.32</v>
      </c>
      <c r="D57" s="16">
        <v>423.37</v>
      </c>
      <c r="E57" s="17"/>
      <c r="F57" s="31"/>
      <c r="G57" s="21"/>
      <c r="I57" s="22">
        <f t="shared" si="6"/>
        <v>-2.2388763197586461E-3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3136.5100000000007</v>
      </c>
      <c r="D59" s="42">
        <f>SUM(D44:D58)</f>
        <v>2838.5800000000004</v>
      </c>
      <c r="E59" s="42">
        <f>SUM(E44:E58)</f>
        <v>0</v>
      </c>
      <c r="F59" s="43"/>
      <c r="G59" s="44"/>
      <c r="H59" s="68"/>
      <c r="I59" s="24">
        <f t="shared" si="6"/>
        <v>-9.4987741151789803E-2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7" t="s">
        <v>57</v>
      </c>
      <c r="B61" s="107"/>
      <c r="C61" s="107"/>
      <c r="D61" s="107"/>
      <c r="E61" s="107"/>
      <c r="F61" s="108"/>
      <c r="G61" s="109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94" t="s">
        <v>0</v>
      </c>
      <c r="B62" s="95" t="s">
        <v>3</v>
      </c>
      <c r="C62" s="57" t="s">
        <v>18</v>
      </c>
      <c r="D62" s="52" t="s">
        <v>6</v>
      </c>
      <c r="E62" s="52" t="s">
        <v>7</v>
      </c>
      <c r="F62" s="96" t="s">
        <v>52</v>
      </c>
      <c r="G62" s="98" t="s">
        <v>2</v>
      </c>
      <c r="H62" s="67"/>
      <c r="I62" s="99" t="s">
        <v>8</v>
      </c>
      <c r="J62" s="100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4"/>
      <c r="B63" s="95"/>
      <c r="C63" s="54" t="s">
        <v>1</v>
      </c>
      <c r="D63" s="55" t="s">
        <v>1</v>
      </c>
      <c r="E63" s="55" t="s">
        <v>1</v>
      </c>
      <c r="F63" s="97"/>
      <c r="G63" s="98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14" t="s">
        <v>70</v>
      </c>
      <c r="C64" s="15">
        <v>327.16000000000003</v>
      </c>
      <c r="D64" s="16">
        <v>343.16</v>
      </c>
      <c r="E64" s="17"/>
      <c r="F64" s="31"/>
      <c r="G64" s="21"/>
      <c r="I64" s="22">
        <f>(D64-C64)/C64</f>
        <v>4.8905734197334634E-2</v>
      </c>
      <c r="J64" s="23">
        <f>(E64-C64)/C64</f>
        <v>-1</v>
      </c>
    </row>
    <row r="65" spans="1:24" ht="42.75" x14ac:dyDescent="0.25">
      <c r="A65" s="81" t="s">
        <v>62</v>
      </c>
      <c r="B65" s="85" t="s">
        <v>80</v>
      </c>
      <c r="C65" s="15">
        <v>1227</v>
      </c>
      <c r="D65" s="16">
        <v>1303.58</v>
      </c>
      <c r="E65" s="17"/>
      <c r="F65" s="86" t="s">
        <v>78</v>
      </c>
      <c r="G65" s="83" t="s">
        <v>59</v>
      </c>
      <c r="I65" s="22">
        <f>(D65-C65)/C65</f>
        <v>6.2412387938060247E-2</v>
      </c>
      <c r="J65" s="23">
        <f>(E65-C65)/C65</f>
        <v>-1</v>
      </c>
    </row>
    <row r="66" spans="1:24" ht="30" customHeight="1" x14ac:dyDescent="0.25">
      <c r="A66" s="81" t="s">
        <v>58</v>
      </c>
      <c r="B66" s="14" t="s">
        <v>65</v>
      </c>
      <c r="C66" s="15">
        <v>329.22</v>
      </c>
      <c r="D66" s="16">
        <v>303.02</v>
      </c>
      <c r="E66" s="17"/>
      <c r="F66" s="86" t="s">
        <v>79</v>
      </c>
      <c r="G66" s="83" t="s">
        <v>60</v>
      </c>
      <c r="I66" s="22">
        <f>(D66-C66)/C66</f>
        <v>-7.9582042403256309E-2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1949.76</v>
      </c>
      <c r="E68" s="48">
        <f>SUM(E64:E67)</f>
        <v>0</v>
      </c>
      <c r="F68" s="49"/>
      <c r="G68" s="50"/>
      <c r="H68" s="69"/>
      <c r="I68" s="24">
        <f>(D68-C68)/C68</f>
        <v>3.5245144368104088E-2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9042.0300000000025</v>
      </c>
      <c r="D70" s="11">
        <f>D68+D59+D39+D15</f>
        <v>9065.26</v>
      </c>
      <c r="E70" s="11">
        <f>E68+E59+E39+E15</f>
        <v>0</v>
      </c>
      <c r="F70" s="11"/>
      <c r="G70" s="12"/>
      <c r="I70" s="28">
        <f>(D70-C70)/C70</f>
        <v>2.5691133517581491E-3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110" t="s">
        <v>53</v>
      </c>
      <c r="B72" s="110"/>
      <c r="C72" s="110"/>
      <c r="D72" s="110"/>
      <c r="E72" s="110"/>
      <c r="F72" s="111"/>
      <c r="G72" s="112"/>
      <c r="I72" s="65"/>
      <c r="J72" s="75"/>
    </row>
    <row r="73" spans="1:24" ht="28.5" x14ac:dyDescent="0.25">
      <c r="A73" s="94" t="s">
        <v>0</v>
      </c>
      <c r="B73" s="95" t="s">
        <v>3</v>
      </c>
      <c r="C73" s="51"/>
      <c r="D73" s="52" t="s">
        <v>6</v>
      </c>
      <c r="E73" s="52" t="s">
        <v>7</v>
      </c>
      <c r="F73" s="53"/>
      <c r="G73" s="98" t="s">
        <v>2</v>
      </c>
      <c r="I73" s="65"/>
      <c r="J73" s="75"/>
    </row>
    <row r="74" spans="1:24" x14ac:dyDescent="0.25">
      <c r="A74" s="94"/>
      <c r="B74" s="95"/>
      <c r="C74" s="54"/>
      <c r="D74" s="55" t="s">
        <v>1</v>
      </c>
      <c r="E74" s="55" t="s">
        <v>1</v>
      </c>
      <c r="F74" s="56"/>
      <c r="G74" s="98"/>
      <c r="I74" s="65"/>
      <c r="J74" s="75"/>
    </row>
    <row r="75" spans="1:24" x14ac:dyDescent="0.25">
      <c r="A75" s="13" t="s">
        <v>81</v>
      </c>
      <c r="B75" s="14" t="s">
        <v>65</v>
      </c>
      <c r="C75" s="15"/>
      <c r="D75" s="16">
        <v>398.08</v>
      </c>
      <c r="E75" s="17"/>
      <c r="F75" s="31"/>
      <c r="G75" s="18"/>
      <c r="I75" s="65"/>
      <c r="J75" s="75"/>
    </row>
    <row r="76" spans="1:24" x14ac:dyDescent="0.25">
      <c r="A76" s="13" t="s">
        <v>82</v>
      </c>
      <c r="B76" s="14" t="s">
        <v>65</v>
      </c>
      <c r="C76" s="15"/>
      <c r="D76" s="16">
        <v>392.47</v>
      </c>
      <c r="E76" s="17"/>
      <c r="F76" s="31"/>
      <c r="G76" s="18"/>
      <c r="I76" s="65"/>
      <c r="J76" s="75"/>
    </row>
    <row r="77" spans="1:24" x14ac:dyDescent="0.25">
      <c r="A77" s="13" t="s">
        <v>83</v>
      </c>
      <c r="B77" s="14" t="s">
        <v>76</v>
      </c>
      <c r="C77" s="15"/>
      <c r="D77" s="16">
        <v>148.36000000000001</v>
      </c>
      <c r="E77" s="17"/>
      <c r="F77" s="31"/>
      <c r="G77" s="18"/>
      <c r="I77" s="65"/>
      <c r="J77" s="75"/>
    </row>
    <row r="78" spans="1:24" x14ac:dyDescent="0.25">
      <c r="A78" s="13" t="s">
        <v>84</v>
      </c>
      <c r="B78" s="14" t="s">
        <v>74</v>
      </c>
      <c r="C78" s="15"/>
      <c r="D78" s="16">
        <v>78.36</v>
      </c>
      <c r="E78" s="17"/>
      <c r="F78" s="31"/>
      <c r="G78" s="18"/>
      <c r="I78" s="65"/>
      <c r="J78" s="75"/>
    </row>
    <row r="79" spans="1:24" ht="28.5" x14ac:dyDescent="0.25">
      <c r="A79" s="13" t="s">
        <v>85</v>
      </c>
      <c r="B79" s="14" t="s">
        <v>70</v>
      </c>
      <c r="C79" s="15"/>
      <c r="D79" s="87" t="s">
        <v>86</v>
      </c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113"/>
      <c r="B96" s="113"/>
      <c r="C96" s="113"/>
      <c r="D96" s="113"/>
      <c r="E96" s="113"/>
      <c r="F96" s="113"/>
      <c r="G96" s="114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1017.27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72:G72"/>
    <mergeCell ref="A73:A74"/>
    <mergeCell ref="B73:B74"/>
    <mergeCell ref="G73:G74"/>
    <mergeCell ref="A96:G96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I6:J6"/>
    <mergeCell ref="A17:G17"/>
    <mergeCell ref="A18:A19"/>
    <mergeCell ref="B18:B19"/>
    <mergeCell ref="F18:F19"/>
    <mergeCell ref="G18:G19"/>
    <mergeCell ref="I18:J18"/>
    <mergeCell ref="A3:G3"/>
    <mergeCell ref="A5:G5"/>
    <mergeCell ref="A6:A7"/>
    <mergeCell ref="B6:B7"/>
    <mergeCell ref="F6:F7"/>
    <mergeCell ref="G6:G7"/>
  </mergeCells>
  <pageMargins left="0.25" right="0.25" top="0.75" bottom="0.75" header="0.3" footer="0.3"/>
  <pageSetup paperSize="8" scale="43" fitToWidth="0" orientation="portrait" r:id="rId1"/>
  <headerFooter>
    <oddHeader>&amp;L&amp;"Segoe UI,Fett"&amp;14Auftraggeber: Bau- und Liegenschaftsbetrieb NRW Aachen
&amp;"Segoe UI,Standard"Realisierungswettbewerb - Hauptgebäude RWTH Aachen&amp;"Segoe UI,Fett"
Raumprogramm (Stand: 14.05.24)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b7cb036a-9f2e-48b2-afd6-547dd03ece85"/>
    <ds:schemaRef ds:uri="961845bc-b540-44cd-b6c1-e80895590e9a"/>
    <ds:schemaRef ds:uri="http://schemas.microsoft.com/office/infopath/2007/PartnerControls"/>
    <ds:schemaRef ds:uri="http://purl.org/dc/dcmitype/"/>
    <ds:schemaRef ds:uri="http://purl.org/dc/elements/1.1/"/>
    <ds:schemaRef ds:uri="26f9a7ac-6872-4ea0-a1b5-2fde7bfb3cec"/>
    <ds:schemaRef ds:uri="http://schemas.openxmlformats.org/package/2006/metadata/core-properties"/>
    <ds:schemaRef ds:uri="http://schemas.microsoft.com/office/2006/documentManagement/types"/>
    <ds:schemaRef ds:uri="d86b1986-bb9f-4ccc-86c9-6ccf075c3c34"/>
    <ds:schemaRef ds:uri="http://purl.org/dc/terms/"/>
    <ds:schemaRef ds:uri="18463d4b-1487-4e3b-a8d5-a0c716de7be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Yücel, Merve</cp:lastModifiedBy>
  <cp:lastPrinted>2024-05-14T15:41:13Z</cp:lastPrinted>
  <dcterms:created xsi:type="dcterms:W3CDTF">2000-10-12T14:31:01Z</dcterms:created>
  <dcterms:modified xsi:type="dcterms:W3CDTF">2024-05-22T14:17:11Z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